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240" yWindow="240" windowWidth="25360" windowHeight="15820" tabRatio="500"/>
  </bookViews>
  <sheets>
    <sheet name="Terminal Value Calc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B7" i="1"/>
  <c r="C7" i="1"/>
  <c r="J7" i="1"/>
  <c r="B8" i="1"/>
  <c r="C8" i="1"/>
  <c r="K7" i="1"/>
  <c r="L7" i="1"/>
  <c r="M7" i="1"/>
</calcChain>
</file>

<file path=xl/sharedStrings.xml><?xml version="1.0" encoding="utf-8"?>
<sst xmlns="http://schemas.openxmlformats.org/spreadsheetml/2006/main" count="19" uniqueCount="19">
  <si>
    <t>Discount Rate</t>
  </si>
  <si>
    <t>Cash Flow Growth Rate</t>
  </si>
  <si>
    <t>NPV</t>
  </si>
  <si>
    <t>IRR</t>
  </si>
  <si>
    <t>Investment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</si>
  <si>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</si>
  <si>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</si>
  <si>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</si>
  <si>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</si>
  <si>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</si>
  <si>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</si>
  <si>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</si>
  <si>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</si>
  <si>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</si>
  <si>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….</t>
  </si>
  <si>
    <t>???</t>
  </si>
  <si>
    <t>Wrong</t>
  </si>
  <si>
    <t>Correct</t>
  </si>
  <si>
    <t>Terminal Value in Year X = (Stablised Cashflow in Year X) / (Discount Rate - Cash Flow Growth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</si>
</sst>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44" fontId="0" fillId="0" borderId="1" xfId="1" applyFont="1" applyBorder="1"/>
    <xf numFmtId="9" fontId="0" fillId="0" borderId="2" xfId="0" applyNumberFormat="1" applyBorder="1"/>
    <xf numFmtId="44" fontId="0" fillId="2" borderId="1" xfId="1" applyFont="1" applyFill="1" applyBorder="1"/>
    <xf numFmtId="44" fontId="0" fillId="3" borderId="1" xfId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8" fontId="0" fillId="0" borderId="6" xfId="0" applyNumberFormat="1" applyBorder="1"/>
    <xf numFmtId="165" fontId="0" fillId="0" borderId="7" xfId="1" applyNumberFormat="1" applyFont="1" applyBorder="1"/>
    <xf numFmtId="8" fontId="0" fillId="0" borderId="8" xfId="0" applyNumberFormat="1" applyBorder="1"/>
    <xf numFmtId="9" fontId="0" fillId="0" borderId="9" xfId="0" applyNumberForma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0" fillId="0" borderId="6" xfId="1" applyFont="1" applyBorder="1"/>
    <xf numFmtId="0" fontId="0" fillId="2" borderId="13" xfId="0" applyFill="1" applyBorder="1"/>
    <xf numFmtId="44" fontId="0" fillId="0" borderId="14" xfId="1" applyFont="1" applyBorder="1"/>
    <xf numFmtId="44" fontId="0" fillId="0" borderId="15" xfId="1" applyFont="1" applyBorder="1"/>
    <xf numFmtId="44" fontId="0" fillId="3" borderId="15" xfId="1" applyFont="1" applyFill="1" applyBorder="1"/>
    <xf numFmtId="44" fontId="0" fillId="2" borderId="15" xfId="1" applyFont="1" applyFill="1" applyBorder="1"/>
    <xf numFmtId="0" fontId="0" fillId="2" borderId="16" xfId="0" applyFill="1" applyBorder="1"/>
    <xf numFmtId="165" fontId="0" fillId="0" borderId="10" xfId="1" applyNumberFormat="1" applyFont="1" applyBorder="1"/>
  </cellXfs>
  <cellStyles count="6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showGridLines="0" tabSelected="1" zoomScale="145" zoomScaleNormal="145" zoomScalePageLayoutView="145" workbookViewId="0">
      <selection activeCell="D7" sqref="D7"/>
    </sheetView>
  </sheetViews>
  <sheetFormatPr baseColWidth="10" defaultRowHeight="15" x14ac:dyDescent="0"/>
  <cols>
    <col min="2" max="2" width="11.33203125" customWidth="1"/>
    <col min="3" max="3" width="8.5" customWidth="1"/>
  </cols>
  <sheetData>
    <row r="2" spans="1:14">
      <c r="B2" s="1" t="s">
        <v>0</v>
      </c>
      <c r="C2" s="2">
        <v>7.4999999999999997E-2</v>
      </c>
    </row>
    <row r="3" spans="1:14">
      <c r="B3" s="1" t="s">
        <v>1</v>
      </c>
      <c r="C3" s="3">
        <v>0.03</v>
      </c>
    </row>
    <row r="5" spans="1:14" ht="16" thickBot="1">
      <c r="N5" t="s">
        <v>15</v>
      </c>
    </row>
    <row r="6" spans="1:14">
      <c r="B6" s="8" t="s">
        <v>2</v>
      </c>
      <c r="C6" s="9" t="s">
        <v>3</v>
      </c>
      <c r="D6" s="10" t="s">
        <v>4</v>
      </c>
      <c r="E6" s="8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13</v>
      </c>
      <c r="N6" s="16" t="s">
        <v>14</v>
      </c>
    </row>
    <row r="7" spans="1:14">
      <c r="A7" t="s">
        <v>16</v>
      </c>
      <c r="B7" s="11">
        <f>NPV(C2,D7:M7)</f>
        <v>-110.5740665379015</v>
      </c>
      <c r="C7" s="5">
        <f>IRR(D7:M7)</f>
        <v>-4.1556679151941944E-2</v>
      </c>
      <c r="D7" s="12">
        <v>-250</v>
      </c>
      <c r="E7" s="17">
        <v>10</v>
      </c>
      <c r="F7" s="4">
        <v>12.5</v>
      </c>
      <c r="G7" s="4">
        <v>17.5</v>
      </c>
      <c r="H7" s="4">
        <v>22.5</v>
      </c>
      <c r="I7" s="7">
        <v>25</v>
      </c>
      <c r="J7" s="6">
        <f>I7*(1+$C$3)</f>
        <v>25.75</v>
      </c>
      <c r="K7" s="6">
        <f t="shared" ref="K7:M7" si="0">J7*(1+$C$3)</f>
        <v>26.522500000000001</v>
      </c>
      <c r="L7" s="6">
        <f t="shared" si="0"/>
        <v>27.318175</v>
      </c>
      <c r="M7" s="6">
        <f t="shared" si="0"/>
        <v>28.137720250000001</v>
      </c>
      <c r="N7" s="18"/>
    </row>
    <row r="8" spans="1:14" ht="16" thickBot="1">
      <c r="A8" t="s">
        <v>17</v>
      </c>
      <c r="B8" s="13">
        <f>NPV(C2,D8:M8)</f>
        <v>176.04255901393134</v>
      </c>
      <c r="C8" s="14">
        <f>IRR(D8:M8)</f>
        <v>0.1907128616065199</v>
      </c>
      <c r="D8" s="24">
        <v>-250</v>
      </c>
      <c r="E8" s="19">
        <v>10</v>
      </c>
      <c r="F8" s="20">
        <v>12.5</v>
      </c>
      <c r="G8" s="20">
        <v>17.5</v>
      </c>
      <c r="H8" s="20">
        <v>22.5</v>
      </c>
      <c r="I8" s="21">
        <v>25</v>
      </c>
      <c r="J8" s="22">
        <f>J7/(C2-C3)</f>
        <v>572.22222222222229</v>
      </c>
      <c r="K8" s="22"/>
      <c r="L8" s="22"/>
      <c r="M8" s="22"/>
      <c r="N8" s="23"/>
    </row>
    <row r="10" spans="1:14">
      <c r="C10" t="s">
        <v>18</v>
      </c>
    </row>
  </sheetData>
  <pageMargins left="0.75" right="0.75" top="1" bottom="1" header="0.5" footer="0.5"/>
  <pageSetup orientation="portrait" horizontalDpi="4294967292" verticalDpi="4294967292"/>
  <ignoredErrors>
    <ignoredError sqref="B8:C8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Terminal Value Calc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CLV Mobile</dc:creator>
  <cp:lastModifiedBy>CLV Mobile</cp:lastModifiedBy>
  <dcterms:created xsi:type="dcterms:W3CDTF">2015-02-27T01:03:58Z</dcterms:created>
  <dcterms:modified xsi:type="dcterms:W3CDTF">2016-04-14T19:08:55Z</dcterms:modified>
</cp:coreProperties>
</file>